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210" windowHeight="8130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45621"/>
</workbook>
</file>

<file path=xl/calcChain.xml><?xml version="1.0" encoding="utf-8"?>
<calcChain xmlns="http://schemas.openxmlformats.org/spreadsheetml/2006/main">
  <c r="D31" i="22" l="1"/>
  <c r="F106" i="22" l="1"/>
  <c r="D7" i="22" l="1"/>
  <c r="D15" i="22" l="1"/>
  <c r="H96" i="22" l="1"/>
  <c r="D43" i="22" l="1"/>
  <c r="D45" i="22" l="1"/>
  <c r="E96" i="22" l="1"/>
  <c r="E83" i="22" l="1"/>
  <c r="D77" i="22" l="1"/>
  <c r="D19" i="22" l="1"/>
  <c r="D87" i="22" l="1"/>
  <c r="D25" i="22" l="1"/>
  <c r="D29" i="22" l="1"/>
  <c r="D54" i="22" l="1"/>
  <c r="D52" i="22"/>
  <c r="D50" i="22"/>
  <c r="D55" i="22" l="1"/>
  <c r="D41" i="22"/>
  <c r="D39" i="22"/>
  <c r="D37" i="22"/>
  <c r="D35" i="22"/>
  <c r="D33" i="22"/>
  <c r="D27" i="22"/>
  <c r="D23" i="22"/>
  <c r="D21" i="22"/>
  <c r="D17" i="22"/>
  <c r="D13" i="22"/>
  <c r="D11" i="22"/>
  <c r="D9" i="22"/>
  <c r="D46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<sst xmlns="http://schemas.openxmlformats.org/spreadsheetml/2006/main" count="1625" uniqueCount="148">
  <si>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</si>
  <si>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</si>
  <si>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</si>
  <si>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</si>
  <si>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</si>
  <si>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</si>
  <si>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</si>
  <si>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</si>
  <si>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</si>
  <si>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</si>
  <si>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</si>
  <si>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</si>
  <si>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</si>
  <si>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</si>
  <si>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</si>
  <si>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</si>
  <si>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</si>
  <si>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</si>
  <si>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</si>
  <si>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</si>
  <si>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</si>
  <si>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</si>
  <si>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</si>
  <si>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</si>
  <si>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</si>
  <si>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</si>
  <si>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</si>
  <si>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</si>
  <si>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</si>
  <si>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</si>
  <si>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</si>
  <si>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</si>
  <si>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</si>
  <si>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</si>
  <si>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</si>
  <si>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</si>
  <si>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</si>
  <si>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</si>
  <si>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</si>
  <si>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</si>
  <si>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</si>
  <si>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</si>
  <si>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</si>
  <si>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</si>
  <si>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</si>
  <si>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</si>
  <si>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</si>
  <si>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</si>
  <si>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</si>
  <si>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</si>
  <si>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</si>
  <si>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</si>
  <si>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</si>
  <si>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</si>
  <si>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</si>
  <si>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</si>
  <si>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</si>
  <si>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</si>
  <si>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</si>
  <si>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</si>
  <si>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</si>
  <si>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</si>
  <si>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</si>
  <si>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</si>
  <si>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</si>
  <si>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</si>
  <si>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</si>
  <si>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</si>
  <si>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</si>
  <si>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</si>
  <si>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</si>
  <si>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</si>
  <si>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</si>
  <si>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</si>
  <si>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</si>
  <si>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</si>
  <si>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</si>
  <si>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</si>
  <si>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</si>
  <si>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</si>
  <si>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</si>
  <si>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</si>
  <si>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</si>
  <si>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</si>
  <si>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</si>
  <si>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</si>
  <si>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</si>
  <si>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</si>
  <si>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</si>
  <si>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</si>
  <si>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</si>
  <si>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</si>
  <si>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</si>
  <si>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</si>
  <si>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</si>
  <si>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</si>
  <si>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</si>
  <si>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</si>
  <si>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</si>
  <si>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</si>
  <si>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</si>
  <si>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</si>
  <si>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</si>
  <si>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</si>
  <si>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</si>
  <si>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</si>
  <si>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</si>
  <si>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</si>
  <si>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</si>
  <si>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</si>
  <si>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</si>
  <si>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</si>
  <si>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</si>
  <si>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</si>
  <si>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</si>
  <si>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</si>
  <si>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</si>
  <si>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</si>
  <si>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</si>
  <si>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</si>
  <si>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</si>
  <si>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</si>
  <si>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</si>
  <si>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</si>
  <si>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</si>
  <si>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</si>
  <si>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</si>
  <si>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</si>
  <si>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</si>
  <si>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</si>
  <si>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</si>
  <si>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FAY. CO. BLDG.</t>
  </si>
  <si>
    <t>FAY  CO. BLDG (EMS)</t>
  </si>
  <si>
    <t>&amp; RECYCLING</t>
  </si>
  <si>
    <t>FAY. CO. - EMS BLDG.</t>
  </si>
  <si>
    <t>FAY. CO. ANNEX BLDG.</t>
  </si>
  <si>
    <t>FAYETTE COUNTY, TEXAS UTILITIES -  PAID OCTOBER, 2021</t>
  </si>
  <si>
    <t>08/15/21-09/15/21</t>
  </si>
  <si>
    <t>08/19/21-09/21/21</t>
  </si>
  <si>
    <t>08/20/21-09/20/21</t>
  </si>
  <si>
    <t>08/17/21-09/20/21</t>
  </si>
  <si>
    <t>08/16/21-09/15/21</t>
  </si>
  <si>
    <t>08/23/21-09/23/21</t>
  </si>
  <si>
    <t>08/13/21-09/15/21</t>
  </si>
  <si>
    <t>08/30/21-09/29/21</t>
  </si>
  <si>
    <t>08/31/21-09/28/21</t>
  </si>
  <si>
    <t>09/17/21-10/17/21</t>
  </si>
  <si>
    <t>10/05/21-11/02/21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</si>
</sst>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5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5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5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5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5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5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="130" zoomScaleNormal="130" workbookViewId="0">
      <pane ySplit="4" topLeftCell="A86" activePane="bottomLeft" state="frozen"/>
      <selection pane="bottomLeft" activeCell="H107" sqref="H107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143</v>
      </c>
      <c r="D6" s="67" t="s">
        <v>6</v>
      </c>
      <c r="E6" s="79">
        <v>1</v>
      </c>
      <c r="F6" s="79">
        <v>129.99</v>
      </c>
      <c r="G6" s="79">
        <v>5468</v>
      </c>
      <c r="H6" s="80">
        <v>563.25</v>
      </c>
      <c r="I6" s="81">
        <v>0</v>
      </c>
      <c r="J6" s="79">
        <v>13.21</v>
      </c>
      <c r="K6" s="82">
        <v>178.86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892.07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143</v>
      </c>
      <c r="D8" s="67" t="s">
        <v>6</v>
      </c>
      <c r="E8" s="79">
        <v>3</v>
      </c>
      <c r="F8" s="80">
        <v>30.2</v>
      </c>
      <c r="G8" s="79">
        <v>661</v>
      </c>
      <c r="H8" s="79">
        <v>87.6</v>
      </c>
      <c r="I8" s="81">
        <v>0</v>
      </c>
      <c r="J8" s="79">
        <v>13.21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131.01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143</v>
      </c>
      <c r="D10" s="67" t="s">
        <v>6</v>
      </c>
      <c r="E10" s="81">
        <v>0</v>
      </c>
      <c r="F10" s="81">
        <v>0</v>
      </c>
      <c r="G10" s="79">
        <v>799</v>
      </c>
      <c r="H10" s="82">
        <v>99.65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99.65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143</v>
      </c>
      <c r="D12" s="67" t="s">
        <v>6</v>
      </c>
      <c r="E12" s="81">
        <v>0</v>
      </c>
      <c r="F12" s="81">
        <v>0</v>
      </c>
      <c r="G12" s="79">
        <v>1607</v>
      </c>
      <c r="H12" s="82">
        <v>165.04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165.04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143</v>
      </c>
      <c r="D14" s="67" t="s">
        <v>6</v>
      </c>
      <c r="E14" s="79">
        <v>6</v>
      </c>
      <c r="F14" s="80">
        <v>55.74</v>
      </c>
      <c r="G14" s="79">
        <v>13440</v>
      </c>
      <c r="H14" s="80">
        <v>1197.5899999999999</v>
      </c>
      <c r="I14" s="79"/>
      <c r="J14" s="80"/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1409.59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143</v>
      </c>
      <c r="D16" s="67" t="s">
        <v>6</v>
      </c>
      <c r="E16" s="79">
        <v>6</v>
      </c>
      <c r="F16" s="82">
        <v>37.28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37.28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143</v>
      </c>
      <c r="D18" s="67" t="s">
        <v>6</v>
      </c>
      <c r="E18" s="79">
        <v>87</v>
      </c>
      <c r="F18" s="79">
        <v>352.87</v>
      </c>
      <c r="G18" s="79">
        <v>38119</v>
      </c>
      <c r="H18" s="80">
        <v>2849.16</v>
      </c>
      <c r="I18" s="81">
        <v>0</v>
      </c>
      <c r="J18" s="79">
        <v>195.49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3698.9999999999995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143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143</v>
      </c>
      <c r="D22" s="67" t="s">
        <v>6</v>
      </c>
      <c r="E22" s="79">
        <v>0</v>
      </c>
      <c r="F22" s="80">
        <v>27.84</v>
      </c>
      <c r="G22" s="79">
        <v>1221</v>
      </c>
      <c r="H22" s="80">
        <v>133.81</v>
      </c>
      <c r="I22" s="81">
        <v>0</v>
      </c>
      <c r="J22" s="79">
        <v>13.21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230.92000000000002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14" t="s">
        <v>143</v>
      </c>
      <c r="D24" s="67" t="s">
        <v>6</v>
      </c>
      <c r="E24" s="79">
        <v>0</v>
      </c>
      <c r="F24" s="80">
        <v>0</v>
      </c>
      <c r="G24" s="79">
        <v>2289</v>
      </c>
      <c r="H24" s="82">
        <v>220.23</v>
      </c>
      <c r="I24" s="81"/>
      <c r="J24" s="79">
        <v>13.21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9">
        <f>SUM(F24,H24,J24,K24)</f>
        <v>270.2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14" t="s">
        <v>143</v>
      </c>
      <c r="D26" s="67" t="s">
        <v>6</v>
      </c>
      <c r="E26" s="79">
        <v>135</v>
      </c>
      <c r="F26" s="80">
        <v>467.04</v>
      </c>
      <c r="G26" s="79">
        <v>31804</v>
      </c>
      <c r="H26" s="80">
        <v>2846.21</v>
      </c>
      <c r="I26" s="81" t="s">
        <v>8</v>
      </c>
      <c r="J26" s="79">
        <v>299.64999999999998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SUM(F26,H26,J26,K26,M26,N26)</f>
        <v>3688.26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5">
      <c r="A28" s="67" t="s">
        <v>127</v>
      </c>
      <c r="C28" s="114" t="s">
        <v>143</v>
      </c>
      <c r="D28" s="67" t="s">
        <v>6</v>
      </c>
      <c r="E28" s="79">
        <v>0</v>
      </c>
      <c r="F28" s="80">
        <v>27.84</v>
      </c>
      <c r="G28" s="79">
        <v>3042</v>
      </c>
      <c r="H28" s="80">
        <v>298.26</v>
      </c>
      <c r="I28" s="81">
        <v>0</v>
      </c>
      <c r="J28" s="79">
        <v>13.21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5">
      <c r="C29" s="83" t="s">
        <v>20</v>
      </c>
      <c r="D29" s="120">
        <f>SUM(F28,H28,J28,K28)</f>
        <v>376.06999999999994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5">
      <c r="A30" s="67" t="s">
        <v>135</v>
      </c>
      <c r="C30" s="114" t="s">
        <v>143</v>
      </c>
      <c r="D30" s="67" t="s">
        <v>6</v>
      </c>
      <c r="E30" s="86">
        <v>0</v>
      </c>
      <c r="F30" s="80">
        <v>27.84</v>
      </c>
      <c r="G30" s="86">
        <v>640</v>
      </c>
      <c r="H30" s="81">
        <v>85.69</v>
      </c>
      <c r="I30" s="81">
        <v>0</v>
      </c>
      <c r="J30" s="79">
        <v>13.21</v>
      </c>
      <c r="K30" s="81">
        <v>36.76</v>
      </c>
      <c r="L30" s="81">
        <v>0</v>
      </c>
      <c r="M30" s="81">
        <v>0</v>
      </c>
      <c r="N30" s="81">
        <v>0</v>
      </c>
    </row>
    <row r="31" spans="1:19" x14ac:dyDescent="0.2">
      <c r="C31" s="83" t="s">
        <v>20</v>
      </c>
      <c r="D31" s="119">
        <f>SUM(F30,H30,J30,K30)</f>
        <v>163.5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33</v>
      </c>
      <c r="C32" s="114" t="s">
        <v>143</v>
      </c>
      <c r="D32" s="67" t="s">
        <v>6</v>
      </c>
      <c r="E32" s="79">
        <v>1</v>
      </c>
      <c r="F32" s="80">
        <v>27.84</v>
      </c>
      <c r="G32" s="79">
        <v>6200</v>
      </c>
      <c r="H32" s="79">
        <v>536.72</v>
      </c>
      <c r="I32" s="81"/>
      <c r="J32" s="79">
        <v>13.21</v>
      </c>
      <c r="K32" s="82">
        <v>114.38</v>
      </c>
      <c r="L32" s="81">
        <v>0</v>
      </c>
      <c r="M32" s="81">
        <v>0</v>
      </c>
      <c r="N32" s="79">
        <v>6.76</v>
      </c>
    </row>
    <row r="33" spans="1:45" x14ac:dyDescent="0.2">
      <c r="C33" s="83" t="s">
        <v>20</v>
      </c>
      <c r="D33" s="119">
        <f>SUM(F32,H32,J32,K32,M32,N32)</f>
        <v>698.91000000000008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34</v>
      </c>
      <c r="C34" s="114" t="s">
        <v>143</v>
      </c>
      <c r="D34" s="67" t="s">
        <v>6</v>
      </c>
      <c r="E34" s="79">
        <v>0</v>
      </c>
      <c r="F34" s="80">
        <v>27.84</v>
      </c>
      <c r="G34" s="79">
        <v>1222</v>
      </c>
      <c r="H34" s="79">
        <v>133.88999999999999</v>
      </c>
      <c r="I34" s="81">
        <v>0</v>
      </c>
      <c r="J34" s="79">
        <v>13.21</v>
      </c>
      <c r="K34" s="79">
        <v>36.76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211.7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35</v>
      </c>
      <c r="C36" s="114" t="s">
        <v>143</v>
      </c>
      <c r="D36" s="67" t="s">
        <v>6</v>
      </c>
      <c r="E36" s="86">
        <v>0</v>
      </c>
      <c r="F36" s="80">
        <v>27.84</v>
      </c>
      <c r="G36" s="79">
        <v>18</v>
      </c>
      <c r="H36" s="79">
        <v>19.27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SUM(F36,H36,J36,K36,M36,N36)</f>
        <v>47.11</v>
      </c>
      <c r="F37" s="80"/>
      <c r="G37" s="79"/>
      <c r="H37" s="79"/>
      <c r="I37" s="79"/>
      <c r="J37" s="79"/>
      <c r="K37" s="79"/>
      <c r="L37" s="79"/>
      <c r="M37" s="79"/>
      <c r="N37" s="79"/>
    </row>
    <row r="38" spans="1:45" x14ac:dyDescent="0.2">
      <c r="A38" s="67" t="s">
        <v>37</v>
      </c>
      <c r="C38" s="114" t="s">
        <v>143</v>
      </c>
      <c r="D38" s="67" t="s">
        <v>6</v>
      </c>
      <c r="E38" s="79">
        <v>2</v>
      </c>
      <c r="F38" s="80">
        <v>27.84</v>
      </c>
      <c r="G38" s="79">
        <v>3880</v>
      </c>
      <c r="H38" s="80">
        <v>348.98</v>
      </c>
      <c r="I38" s="81">
        <v>0</v>
      </c>
      <c r="J38" s="82">
        <v>13.21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SUM(F38,H38,J38)</f>
        <v>390.03</v>
      </c>
      <c r="F39" s="80"/>
      <c r="G39" s="79"/>
      <c r="H39" s="79"/>
      <c r="I39" s="79"/>
      <c r="J39" s="79" t="s">
        <v>128</v>
      </c>
      <c r="K39" s="79"/>
      <c r="L39" s="79"/>
      <c r="M39" s="79"/>
      <c r="N39" s="79"/>
    </row>
    <row r="40" spans="1:45" x14ac:dyDescent="0.2">
      <c r="A40" s="67" t="s">
        <v>38</v>
      </c>
      <c r="C40" s="114" t="s">
        <v>143</v>
      </c>
      <c r="D40" s="67" t="s">
        <v>6</v>
      </c>
      <c r="E40" s="81"/>
      <c r="F40" s="80">
        <v>0</v>
      </c>
      <c r="G40" s="81">
        <v>0</v>
      </c>
      <c r="H40" s="81">
        <v>0</v>
      </c>
      <c r="I40" s="81">
        <v>0</v>
      </c>
      <c r="J40" s="81">
        <v>0</v>
      </c>
      <c r="K40" s="79">
        <v>149.34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SUM(F40,H40,J40,K40,M40,N40)</f>
        <v>149.34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A42" s="67" t="s">
        <v>39</v>
      </c>
      <c r="C42" s="114" t="s">
        <v>143</v>
      </c>
      <c r="D42" s="67" t="s">
        <v>6</v>
      </c>
      <c r="E42" s="86">
        <v>1</v>
      </c>
      <c r="F42" s="80">
        <v>0</v>
      </c>
      <c r="G42" s="81">
        <v>0</v>
      </c>
      <c r="H42" s="81">
        <v>0</v>
      </c>
      <c r="I42" s="81">
        <v>0</v>
      </c>
      <c r="J42" s="79">
        <v>13.21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">
      <c r="C43" s="83" t="s">
        <v>20</v>
      </c>
      <c r="D43" s="119">
        <f>J42</f>
        <v>13.21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">
      <c r="A44" s="67" t="s">
        <v>40</v>
      </c>
      <c r="C44" s="114" t="s">
        <v>143</v>
      </c>
      <c r="D44" s="67" t="s">
        <v>6</v>
      </c>
      <c r="E44" s="86">
        <v>0</v>
      </c>
      <c r="F44" s="80">
        <v>0</v>
      </c>
      <c r="G44" s="81">
        <v>0</v>
      </c>
      <c r="H44" s="81">
        <v>0</v>
      </c>
      <c r="I44" s="81">
        <v>0</v>
      </c>
      <c r="J44" s="79">
        <v>13.21</v>
      </c>
      <c r="K44" s="81">
        <v>0</v>
      </c>
      <c r="L44" s="81">
        <v>0</v>
      </c>
      <c r="M44" s="81">
        <v>0</v>
      </c>
      <c r="N44" s="81">
        <v>0</v>
      </c>
    </row>
    <row r="45" spans="1:45" x14ac:dyDescent="0.2">
      <c r="C45" s="83" t="s">
        <v>20</v>
      </c>
      <c r="D45" s="119">
        <f>J44</f>
        <v>13.21</v>
      </c>
      <c r="F45" s="80"/>
      <c r="G45" s="79"/>
      <c r="H45" s="79"/>
      <c r="I45" s="79"/>
      <c r="J45" s="79"/>
      <c r="K45" s="79"/>
      <c r="L45" s="79"/>
      <c r="M45" s="79"/>
      <c r="N45" s="79"/>
    </row>
    <row r="46" spans="1:45" x14ac:dyDescent="0.2">
      <c r="C46" s="87" t="s">
        <v>41</v>
      </c>
      <c r="D46" s="88">
        <f>SUM(D7,D9,D11,D13,D15,D17,D19,D21,D23,D25,D27,D29,D31,D33,D35,D37,D39,D41,D43,D45)</f>
        <v>12761.1</v>
      </c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">
      <c r="A47" s="89"/>
      <c r="B47" s="89"/>
      <c r="C47" s="89"/>
      <c r="D47" s="90"/>
      <c r="E47" s="91"/>
      <c r="F47" s="92"/>
      <c r="G47" s="93"/>
      <c r="H47" s="93"/>
      <c r="I47" s="93"/>
      <c r="J47" s="93"/>
      <c r="K47" s="93"/>
      <c r="L47" s="93"/>
      <c r="M47" s="93"/>
      <c r="N47" s="9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</row>
    <row r="48" spans="1:45" x14ac:dyDescent="0.2">
      <c r="E48" s="79"/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24</v>
      </c>
      <c r="C49" s="114" t="s">
        <v>137</v>
      </c>
      <c r="D49" s="67" t="s">
        <v>17</v>
      </c>
      <c r="E49" s="79">
        <v>9</v>
      </c>
      <c r="F49" s="80">
        <v>24</v>
      </c>
      <c r="G49" s="79">
        <v>2199</v>
      </c>
      <c r="H49" s="79">
        <v>134.06</v>
      </c>
      <c r="I49" s="108">
        <v>131.94</v>
      </c>
      <c r="J49" s="79">
        <v>26.75</v>
      </c>
      <c r="K49" s="80">
        <v>51.55</v>
      </c>
      <c r="L49" s="81">
        <v>0</v>
      </c>
      <c r="M49" s="80">
        <v>1</v>
      </c>
      <c r="N49" s="81">
        <v>0</v>
      </c>
    </row>
    <row r="50" spans="1:14" x14ac:dyDescent="0.2">
      <c r="C50" s="83" t="s">
        <v>20</v>
      </c>
      <c r="D50" s="119">
        <f>SUM(F49,H49,I49,J49,K49,M49)</f>
        <v>369.3</v>
      </c>
      <c r="F50" s="80" t="s">
        <v>8</v>
      </c>
      <c r="G50" s="79" t="s">
        <v>8</v>
      </c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23</v>
      </c>
      <c r="C51" s="114" t="s">
        <v>137</v>
      </c>
      <c r="D51" s="67" t="s">
        <v>17</v>
      </c>
      <c r="E51" s="79">
        <v>29</v>
      </c>
      <c r="F51" s="80">
        <v>24</v>
      </c>
      <c r="G51" s="79">
        <v>2729</v>
      </c>
      <c r="H51" s="79">
        <v>155.52000000000001</v>
      </c>
      <c r="I51" s="108">
        <v>163.74</v>
      </c>
      <c r="J51" s="79">
        <v>26.75</v>
      </c>
      <c r="K51" s="80">
        <v>51.55</v>
      </c>
      <c r="L51" s="80">
        <v>1.5</v>
      </c>
      <c r="M51" s="80">
        <v>1</v>
      </c>
      <c r="N51" s="81">
        <v>0</v>
      </c>
    </row>
    <row r="52" spans="1:14" x14ac:dyDescent="0.2">
      <c r="C52" s="83" t="s">
        <v>20</v>
      </c>
      <c r="D52" s="119">
        <f>SUM(F51,H51,I51,J51,K51,L51,M51)</f>
        <v>424.06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67" t="s">
        <v>22</v>
      </c>
      <c r="C53" s="114" t="s">
        <v>137</v>
      </c>
      <c r="D53" s="67" t="s">
        <v>17</v>
      </c>
      <c r="E53" s="81">
        <v>0</v>
      </c>
      <c r="F53" s="80">
        <v>0</v>
      </c>
      <c r="G53" s="79">
        <v>1694</v>
      </c>
      <c r="H53" s="82">
        <v>113.61</v>
      </c>
      <c r="I53" s="82">
        <v>101.64</v>
      </c>
      <c r="J53" s="81"/>
      <c r="K53" s="82">
        <v>2516</v>
      </c>
      <c r="L53" s="81">
        <v>0</v>
      </c>
      <c r="M53" s="81">
        <v>0</v>
      </c>
      <c r="N53" s="81">
        <v>0</v>
      </c>
    </row>
    <row r="54" spans="1:14" x14ac:dyDescent="0.2">
      <c r="B54" s="67" t="s">
        <v>133</v>
      </c>
      <c r="C54" s="83" t="s">
        <v>20</v>
      </c>
      <c r="D54" s="120">
        <f>SUM(H53,I53,K53,L53,M53)</f>
        <v>2731.25</v>
      </c>
      <c r="E54" s="67" t="s">
        <v>8</v>
      </c>
      <c r="F54" s="80" t="s">
        <v>8</v>
      </c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C55" s="87" t="s">
        <v>41</v>
      </c>
      <c r="D55" s="88">
        <f>SUM(D50,D52,D54)</f>
        <v>3524.61</v>
      </c>
      <c r="F55" s="80"/>
      <c r="G55" s="79"/>
      <c r="H55" s="79"/>
      <c r="I55" s="79"/>
      <c r="J55" s="79"/>
      <c r="K55" s="79"/>
      <c r="L55" s="79"/>
      <c r="M55" s="79"/>
      <c r="N55" s="79"/>
    </row>
    <row r="56" spans="1:14" x14ac:dyDescent="0.2">
      <c r="D56" s="87"/>
      <c r="E56" s="94"/>
      <c r="F56" s="80"/>
      <c r="G56" s="79"/>
      <c r="H56" s="79"/>
      <c r="I56" s="79"/>
      <c r="J56" s="79"/>
      <c r="K56" s="79"/>
      <c r="L56" s="79"/>
      <c r="M56" s="79"/>
      <c r="N56" s="79"/>
    </row>
    <row r="57" spans="1:14" x14ac:dyDescent="0.2">
      <c r="A57" s="121" t="s">
        <v>47</v>
      </c>
      <c r="C57" s="114" t="s">
        <v>142</v>
      </c>
      <c r="D57" s="67" t="s">
        <v>49</v>
      </c>
      <c r="E57" s="81">
        <v>0</v>
      </c>
      <c r="F57" s="81">
        <v>0</v>
      </c>
      <c r="G57" s="86">
        <v>18</v>
      </c>
      <c r="H57" s="80">
        <v>25.25</v>
      </c>
      <c r="I57" s="79"/>
      <c r="J57" s="79"/>
      <c r="K57" s="79"/>
      <c r="L57" s="79"/>
      <c r="M57" s="79"/>
      <c r="N57" s="79"/>
    </row>
    <row r="58" spans="1:14" x14ac:dyDescent="0.2">
      <c r="A58" s="121"/>
      <c r="B58" s="67">
        <v>-2655800</v>
      </c>
      <c r="C58" s="114"/>
      <c r="E58" s="95" t="s">
        <v>8</v>
      </c>
      <c r="F58" s="95" t="s">
        <v>8</v>
      </c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38</v>
      </c>
      <c r="C59" s="114" t="s">
        <v>142</v>
      </c>
      <c r="D59" s="67" t="s">
        <v>49</v>
      </c>
      <c r="E59" s="81">
        <v>0</v>
      </c>
      <c r="F59" s="81">
        <v>0</v>
      </c>
      <c r="G59" s="86">
        <v>2979</v>
      </c>
      <c r="H59" s="80">
        <v>395.76</v>
      </c>
      <c r="I59" s="79"/>
      <c r="J59" s="79"/>
      <c r="K59" s="79"/>
      <c r="L59" s="79"/>
      <c r="M59" s="79"/>
      <c r="N59" s="79"/>
    </row>
    <row r="60" spans="1:14" x14ac:dyDescent="0.2">
      <c r="B60" s="67">
        <v>-11486800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142</v>
      </c>
      <c r="D61" s="67" t="s">
        <v>49</v>
      </c>
      <c r="E61" s="81">
        <v>0</v>
      </c>
      <c r="F61" s="81">
        <v>0</v>
      </c>
      <c r="G61" s="86">
        <v>2160</v>
      </c>
      <c r="H61" s="80">
        <v>331.03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142</v>
      </c>
      <c r="D63" s="67" t="s">
        <v>49</v>
      </c>
      <c r="E63" s="81">
        <v>0</v>
      </c>
      <c r="F63" s="81">
        <v>0</v>
      </c>
      <c r="G63" s="86">
        <v>2602</v>
      </c>
      <c r="H63" s="80">
        <v>348.58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142</v>
      </c>
      <c r="D65" s="67" t="s">
        <v>49</v>
      </c>
      <c r="E65" s="81">
        <v>0</v>
      </c>
      <c r="F65" s="81">
        <v>0</v>
      </c>
      <c r="G65" s="86">
        <v>441</v>
      </c>
      <c r="H65" s="80">
        <v>78.19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142</v>
      </c>
      <c r="D67" s="67" t="s">
        <v>49</v>
      </c>
      <c r="E67" s="81">
        <v>0</v>
      </c>
      <c r="F67" s="81">
        <v>0</v>
      </c>
      <c r="G67" s="86">
        <v>7880</v>
      </c>
      <c r="H67" s="80">
        <v>1566.09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142</v>
      </c>
      <c r="D69" s="67" t="s">
        <v>49</v>
      </c>
      <c r="E69" s="81">
        <v>0</v>
      </c>
      <c r="F69" s="81">
        <v>0</v>
      </c>
      <c r="G69" s="86">
        <v>1638</v>
      </c>
      <c r="H69" s="80">
        <v>233.28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142</v>
      </c>
      <c r="D71" s="67" t="s">
        <v>49</v>
      </c>
      <c r="E71" s="81">
        <v>0</v>
      </c>
      <c r="F71" s="81">
        <v>0</v>
      </c>
      <c r="G71" s="86">
        <v>2</v>
      </c>
      <c r="H71" s="80">
        <v>23.25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142</v>
      </c>
      <c r="D73" s="67" t="s">
        <v>49</v>
      </c>
      <c r="E73" s="81">
        <v>0</v>
      </c>
      <c r="F73" s="81">
        <v>0</v>
      </c>
      <c r="G73" s="86">
        <v>106</v>
      </c>
      <c r="H73" s="80">
        <v>36.26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142</v>
      </c>
      <c r="D75" s="67" t="s">
        <v>49</v>
      </c>
      <c r="E75" s="81">
        <v>0</v>
      </c>
      <c r="F75" s="81">
        <v>0</v>
      </c>
      <c r="G75" s="86">
        <v>294</v>
      </c>
      <c r="H75" s="80">
        <v>59.79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SUM(H57:H75)</f>
        <v>3097.48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140</v>
      </c>
      <c r="D79" s="67" t="s">
        <v>51</v>
      </c>
      <c r="E79" s="79">
        <v>560</v>
      </c>
      <c r="F79" s="80">
        <v>178.83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138</v>
      </c>
      <c r="D80" s="67" t="s">
        <v>51</v>
      </c>
      <c r="E80" s="79">
        <v>9550</v>
      </c>
      <c r="F80" s="80">
        <v>87.3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139</v>
      </c>
      <c r="D81" s="67" t="s">
        <v>51</v>
      </c>
      <c r="E81" s="79">
        <v>1850</v>
      </c>
      <c r="F81" s="80">
        <v>185.63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451.76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141</v>
      </c>
      <c r="D86" s="67" t="s">
        <v>56</v>
      </c>
      <c r="E86" s="79">
        <v>13</v>
      </c>
      <c r="F86" s="80">
        <v>52</v>
      </c>
      <c r="G86" s="79">
        <v>3875</v>
      </c>
      <c r="H86" s="99">
        <v>424.02</v>
      </c>
      <c r="I86" s="100">
        <v>0</v>
      </c>
      <c r="J86" s="80">
        <v>46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567.87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141</v>
      </c>
      <c r="D88" s="67" t="s">
        <v>56</v>
      </c>
      <c r="E88" s="79">
        <v>0</v>
      </c>
      <c r="F88" s="80">
        <v>24</v>
      </c>
      <c r="G88" s="79">
        <v>2323</v>
      </c>
      <c r="H88" s="99">
        <v>257.79000000000002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489.90000000000003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141</v>
      </c>
      <c r="D90" s="67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1066.77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144</v>
      </c>
      <c r="D94" s="67" t="s">
        <v>58</v>
      </c>
      <c r="E94" s="81">
        <v>0</v>
      </c>
      <c r="F94" s="80" t="s">
        <v>8</v>
      </c>
      <c r="G94" s="79">
        <v>1718</v>
      </c>
      <c r="H94" s="110">
        <v>188.68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144</v>
      </c>
      <c r="D95" s="67" t="s">
        <v>58</v>
      </c>
      <c r="E95" s="81">
        <v>0</v>
      </c>
      <c r="F95" s="80"/>
      <c r="G95" s="79">
        <v>2998</v>
      </c>
      <c r="H95" s="111">
        <v>298.93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487.61</v>
      </c>
      <c r="F96" s="80" t="s">
        <v>8</v>
      </c>
      <c r="G96" s="79"/>
      <c r="H96" s="113">
        <f>SUM(H94:H95)</f>
        <v>487.61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146</v>
      </c>
      <c r="D100" s="67" t="s">
        <v>61</v>
      </c>
      <c r="E100" s="93">
        <v>0</v>
      </c>
      <c r="F100" s="109">
        <v>37.29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134</v>
      </c>
      <c r="C101" s="67" t="s">
        <v>147</v>
      </c>
      <c r="D101" s="67" t="s">
        <v>61</v>
      </c>
      <c r="E101" s="93">
        <v>88</v>
      </c>
      <c r="F101" s="109">
        <v>125.63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63</v>
      </c>
      <c r="C102" s="67" t="s">
        <v>145</v>
      </c>
      <c r="D102" s="67" t="s">
        <v>61</v>
      </c>
      <c r="E102" s="79">
        <v>0</v>
      </c>
      <c r="F102" s="116">
        <v>37.29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64</v>
      </c>
      <c r="C103" s="67" t="s">
        <v>145</v>
      </c>
      <c r="D103" s="67" t="s">
        <v>61</v>
      </c>
      <c r="E103" s="79">
        <v>0</v>
      </c>
      <c r="F103" s="116">
        <v>37.29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36</v>
      </c>
      <c r="C104" s="67" t="s">
        <v>145</v>
      </c>
      <c r="D104" s="67" t="s">
        <v>61</v>
      </c>
      <c r="E104" s="79">
        <v>0</v>
      </c>
      <c r="F104" s="116">
        <v>37.29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124</v>
      </c>
      <c r="C105" s="67" t="s">
        <v>145</v>
      </c>
      <c r="D105" s="67" t="s">
        <v>61</v>
      </c>
      <c r="E105" s="79">
        <v>1</v>
      </c>
      <c r="F105" s="117">
        <v>38.17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C106" s="67" t="s">
        <v>8</v>
      </c>
      <c r="E106" s="106" t="s">
        <v>20</v>
      </c>
      <c r="F106" s="107">
        <f>SUM(F100:F105)</f>
        <v>312.95999999999998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D114" s="67" t="s">
        <v>8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2021-04-19T19:06:08Z</cp:lastPrinted>
  <dcterms:created xsi:type="dcterms:W3CDTF">2012-02-01T15:05:59Z</dcterms:created>
  <dcterms:modified xsi:type="dcterms:W3CDTF">2021-11-16T21:27:40Z</dcterms:modified>
</cp:coreProperties>
</file>